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5" sheetId="2" r:id="rId2"/>
  </sheets>
  <definedNames/>
  <calcPr fullCalcOnLoad="1"/>
</workbook>
</file>

<file path=xl/sharedStrings.xml><?xml version="1.0" encoding="utf-8"?>
<sst xmlns="http://schemas.openxmlformats.org/spreadsheetml/2006/main" count="89" uniqueCount="62">
  <si>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</si>
  <si>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</si>
  <si>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</si>
  <si>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</si>
  <si>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</si>
  <si>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</si>
  <si>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</si>
  <si>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</si>
  <si>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</si>
  <si>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</si>
  <si>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</si>
  <si>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</si>
  <si>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</si>
  <si>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</si>
  <si>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</si>
  <si>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</si>
  <si>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</si>
  <si>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</si>
  <si>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</si>
  <si>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</si>
  <si>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</si>
  <si>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</si>
  <si>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</si>
  <si>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</si>
  <si>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</si>
  <si>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</si>
  <si>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</si>
  <si>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в том числе</t>
  </si>
  <si>
    <t>Министерство финансов Московской области, бюджетные кредиты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</si>
  <si>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</si>
  <si>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</si>
  <si>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</si>
  <si>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1. Информация о муниципальном долге г. Долгопрудный по формам долговых обязательств</t>
  </si>
  <si>
    <t>Бюджетные кредиты</t>
  </si>
  <si>
    <t xml:space="preserve">Кредиты, полученные от кредитных организаций </t>
  </si>
  <si>
    <t>1.</t>
  </si>
  <si>
    <t>2.</t>
  </si>
  <si>
    <t>Итого</t>
  </si>
  <si>
    <t>тыс.руб</t>
  </si>
  <si>
    <t>из них причитается к погашению в 2006г</t>
  </si>
  <si>
    <t xml:space="preserve">Бюджетные кредиты и кредиты, полученные от кредитных организаций </t>
  </si>
  <si>
    <t>Подготовка к осенне-зимнему периоду 2005-2006г.г.</t>
  </si>
  <si>
    <t>2. Общий объем муниципального долга г.Долгопрудный по формам долговых обязательств и предельный размер муниципального долга по состоянию на 01 января.2007 года с учетом долговых обязательств, подлежащих погашению в 2006 году</t>
  </si>
  <si>
    <t>Приложение № 19</t>
  </si>
  <si>
    <t>Подготовка к осенне-зимнему периоду 2006-2007г.г.</t>
  </si>
  <si>
    <t>Строительство школы (Лихачевское шоссе, 39)</t>
  </si>
  <si>
    <t>Сумма привлеченных средств (тыс.руб.) план</t>
  </si>
  <si>
    <t>Сумма привлеченных средств (тыс.руб.) факт</t>
  </si>
  <si>
    <t>Сумма долговых обязательств, подлежащая погашению (тыс.руб)</t>
  </si>
  <si>
    <t>всего (план)</t>
  </si>
  <si>
    <t>всего (факт)</t>
  </si>
  <si>
    <t>в том числе муниципальный долг г.Долгопрудный, подлежащий погашению в 2006 году (план)</t>
  </si>
  <si>
    <t>в том числе муниципальный долг г.Долгопрудный, подлежащий погашению в 2006 году (факт)</t>
  </si>
  <si>
    <t>погашение основного долга (план)</t>
  </si>
  <si>
    <t>погашение основного долга (факт)</t>
  </si>
  <si>
    <t>выплата процентов и другие расходы по обслуживанию долга (план)</t>
  </si>
  <si>
    <t>выплата процентов и другие расходы по обслуживанию долга (факт)</t>
  </si>
  <si>
    <t>Всего (план)</t>
  </si>
  <si>
    <t>Всего (факт)</t>
  </si>
  <si>
    <t xml:space="preserve">Предельный объем муниципального долга г.Долгопрудный по состоянию на 01.01.2007 года (план) </t>
  </si>
  <si>
    <t>Предельный объем муниципального долга г.Долгопрудный по состоянию на 01.01.2007 года (факт)</t>
  </si>
  <si>
    <t>к НРСД от 26.12.2005г. № 80-нр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</si>
</sst>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</numFmts>
  <fonts count="9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vertical="justify" wrapText="1"/>
    </xf>
    <xf numFmtId="165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0" fontId="7" fillId="0" borderId="1" xfId="0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/>
    </xf>
    <xf numFmtId="166" fontId="6" fillId="0" borderId="1" xfId="0" applyNumberFormat="1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18" applyNumberFormat="1" applyFont="1" applyBorder="1" applyAlignment="1">
      <alignment horizontal="right"/>
    </xf>
    <xf numFmtId="0" fontId="6" fillId="0" borderId="6" xfId="0" applyFont="1" applyFill="1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7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0" fillId="0" borderId="9" xfId="0" applyBorder="1" applyAlignment="1">
      <alignment/>
    </xf>
    <xf numFmtId="166" fontId="6" fillId="0" borderId="6" xfId="0" applyNumberFormat="1" applyFont="1" applyFill="1" applyBorder="1" applyAlignment="1">
      <alignment/>
    </xf>
    <xf numFmtId="166" fontId="6" fillId="0" borderId="9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0" fontId="0" fillId="0" borderId="1" xfId="0" applyBorder="1" applyAlignment="1">
      <alignment horizontal="center" wrapText="1"/>
    </xf>
    <xf numFmtId="0" fontId="5" fillId="0" borderId="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wrapText="1"/>
    </xf>
    <xf numFmtId="166" fontId="6" fillId="0" borderId="6" xfId="0" applyNumberFormat="1" applyFont="1" applyBorder="1" applyAlignment="1">
      <alignment/>
    </xf>
    <xf numFmtId="0" fontId="6" fillId="0" borderId="10" xfId="0" applyFont="1" applyBorder="1" applyAlignment="1">
      <alignment/>
    </xf>
    <xf numFmtId="166" fontId="6" fillId="0" borderId="9" xfId="0" applyNumberFormat="1" applyFont="1" applyBorder="1" applyAlignment="1">
      <alignment/>
    </xf>
    <xf numFmtId="166" fontId="7" fillId="0" borderId="6" xfId="0" applyNumberFormat="1" applyFont="1" applyBorder="1" applyAlignment="1">
      <alignment/>
    </xf>
    <xf numFmtId="0" fontId="7" fillId="0" borderId="10" xfId="0" applyFont="1" applyBorder="1" applyAlignment="1">
      <alignment/>
    </xf>
    <xf numFmtId="166" fontId="7" fillId="0" borderId="9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6" fillId="0" borderId="7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6" fontId="7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58" t="s">
        <v>17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16.5" thickBot="1"/>
    <row r="4" spans="1:15" ht="18" customHeight="1">
      <c r="A4" s="59" t="s">
        <v>0</v>
      </c>
      <c r="B4" s="72" t="s">
        <v>1</v>
      </c>
      <c r="C4" s="72"/>
      <c r="D4" s="62" t="s">
        <v>2</v>
      </c>
      <c r="E4" s="72" t="s">
        <v>3</v>
      </c>
      <c r="F4" s="62" t="s">
        <v>4</v>
      </c>
      <c r="G4" s="72" t="s">
        <v>10</v>
      </c>
      <c r="H4" s="72"/>
      <c r="I4" s="72"/>
      <c r="J4" s="72"/>
      <c r="K4" s="72"/>
      <c r="L4" s="62" t="s">
        <v>11</v>
      </c>
      <c r="M4" s="62"/>
      <c r="N4" s="62" t="s">
        <v>12</v>
      </c>
      <c r="O4" s="63"/>
    </row>
    <row r="5" spans="1:15" ht="15.75">
      <c r="A5" s="60"/>
      <c r="B5" s="67"/>
      <c r="C5" s="67"/>
      <c r="D5" s="54"/>
      <c r="E5" s="67"/>
      <c r="F5" s="54"/>
      <c r="G5" s="67" t="s">
        <v>7</v>
      </c>
      <c r="H5" s="67"/>
      <c r="I5" s="67" t="s">
        <v>8</v>
      </c>
      <c r="J5" s="67"/>
      <c r="K5" s="67" t="s">
        <v>9</v>
      </c>
      <c r="L5" s="54"/>
      <c r="M5" s="54"/>
      <c r="N5" s="54"/>
      <c r="O5" s="64"/>
    </row>
    <row r="6" spans="1:15" ht="32.25" thickBot="1">
      <c r="A6" s="61"/>
      <c r="B6" s="68"/>
      <c r="C6" s="68"/>
      <c r="D6" s="73"/>
      <c r="E6" s="68"/>
      <c r="F6" s="73"/>
      <c r="G6" s="4" t="s">
        <v>5</v>
      </c>
      <c r="H6" s="5" t="s">
        <v>6</v>
      </c>
      <c r="I6" s="4" t="s">
        <v>5</v>
      </c>
      <c r="J6" s="5" t="s">
        <v>6</v>
      </c>
      <c r="K6" s="68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66">
        <v>2</v>
      </c>
      <c r="C7" s="66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65" t="s">
        <v>13</v>
      </c>
      <c r="B8" s="65"/>
      <c r="C8" s="65"/>
      <c r="D8" s="65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</row>
    <row r="10" spans="1:15" ht="36.75" customHeight="1">
      <c r="A10" s="1">
        <v>1</v>
      </c>
      <c r="B10" s="54" t="s">
        <v>18</v>
      </c>
      <c r="C10" s="54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54" t="s">
        <v>16</v>
      </c>
      <c r="C11" s="54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55" t="s">
        <v>19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45" customHeight="1">
      <c r="A13" s="1">
        <v>1</v>
      </c>
      <c r="B13" s="54" t="s">
        <v>16</v>
      </c>
      <c r="C13" s="54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54" t="s">
        <v>16</v>
      </c>
      <c r="C14" s="54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54" t="s">
        <v>16</v>
      </c>
      <c r="C15" s="54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69" t="s">
        <v>20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36" customHeight="1">
      <c r="A17" s="1">
        <v>1</v>
      </c>
      <c r="B17" s="67" t="s">
        <v>22</v>
      </c>
      <c r="C17" s="67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70"/>
      <c r="C18" s="7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zoomScaleNormal="75" workbookViewId="0" topLeftCell="B1">
      <selection activeCell="S8" sqref="S8"/>
    </sheetView>
  </sheetViews>
  <sheetFormatPr defaultColWidth="9.00390625" defaultRowHeight="15.75"/>
  <cols>
    <col min="1" max="1" width="3.125" style="11" customWidth="1"/>
    <col min="2" max="2" width="37.625" style="11" customWidth="1"/>
    <col min="3" max="3" width="12.125" style="11" customWidth="1"/>
    <col min="4" max="4" width="11.125" style="11" customWidth="1"/>
    <col min="5" max="5" width="7.125" style="11" customWidth="1"/>
    <col min="6" max="6" width="6.75390625" style="11" customWidth="1"/>
    <col min="7" max="7" width="8.75390625" style="11" customWidth="1"/>
    <col min="8" max="9" width="9.25390625" style="11" customWidth="1"/>
    <col min="10" max="10" width="11.125" style="11" customWidth="1"/>
    <col min="11" max="11" width="7.125" style="11" customWidth="1"/>
    <col min="12" max="12" width="7.25390625" style="11" customWidth="1"/>
    <col min="13" max="13" width="8.125" style="11" customWidth="1"/>
    <col min="14" max="14" width="7.75390625" style="11" customWidth="1"/>
    <col min="15" max="15" width="8.25390625" style="11" customWidth="1"/>
    <col min="16" max="16384" width="8.75390625" style="11" customWidth="1"/>
  </cols>
  <sheetData>
    <row r="1" spans="12:16" ht="12">
      <c r="L1" s="111" t="s">
        <v>43</v>
      </c>
      <c r="M1" s="111"/>
      <c r="N1" s="111"/>
      <c r="O1" s="111"/>
      <c r="P1" s="111"/>
    </row>
    <row r="2" spans="12:16" ht="12">
      <c r="L2" s="111" t="s">
        <v>61</v>
      </c>
      <c r="M2" s="111"/>
      <c r="N2" s="111"/>
      <c r="O2" s="111"/>
      <c r="P2" s="111"/>
    </row>
    <row r="3" spans="12:16" ht="12">
      <c r="L3" s="12"/>
      <c r="M3" s="12"/>
      <c r="N3" s="12"/>
      <c r="O3" s="12"/>
      <c r="P3" s="12"/>
    </row>
    <row r="4" spans="1:16" ht="12">
      <c r="A4" s="100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1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5.75" customHeight="1">
      <c r="A6" s="101" t="s">
        <v>25</v>
      </c>
      <c r="B6" s="105" t="s">
        <v>26</v>
      </c>
      <c r="C6" s="101" t="s">
        <v>46</v>
      </c>
      <c r="D6" s="101" t="s">
        <v>47</v>
      </c>
      <c r="E6" s="104" t="s">
        <v>48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1:16" ht="15.75" customHeight="1">
      <c r="A7" s="102"/>
      <c r="B7" s="106"/>
      <c r="C7" s="102"/>
      <c r="D7" s="102"/>
      <c r="E7" s="101" t="s">
        <v>57</v>
      </c>
      <c r="F7" s="101" t="s">
        <v>58</v>
      </c>
      <c r="G7" s="88" t="s">
        <v>27</v>
      </c>
      <c r="H7" s="109"/>
      <c r="I7" s="109"/>
      <c r="J7" s="110"/>
      <c r="K7" s="85" t="s">
        <v>39</v>
      </c>
      <c r="L7" s="108"/>
      <c r="M7" s="108"/>
      <c r="N7" s="108"/>
      <c r="O7" s="108"/>
      <c r="P7" s="71"/>
    </row>
    <row r="8" spans="1:16" ht="15" customHeight="1">
      <c r="A8" s="102"/>
      <c r="B8" s="106"/>
      <c r="C8" s="102"/>
      <c r="D8" s="102"/>
      <c r="E8" s="102"/>
      <c r="F8" s="102"/>
      <c r="G8" s="101" t="s">
        <v>53</v>
      </c>
      <c r="H8" s="101" t="s">
        <v>54</v>
      </c>
      <c r="I8" s="101" t="s">
        <v>55</v>
      </c>
      <c r="J8" s="101" t="s">
        <v>56</v>
      </c>
      <c r="K8" s="101" t="s">
        <v>57</v>
      </c>
      <c r="L8" s="101" t="s">
        <v>58</v>
      </c>
      <c r="M8" s="45"/>
      <c r="N8" s="88" t="s">
        <v>27</v>
      </c>
      <c r="O8" s="109"/>
      <c r="P8" s="110"/>
    </row>
    <row r="9" spans="1:16" ht="99.75" customHeight="1">
      <c r="A9" s="103"/>
      <c r="B9" s="107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7" t="s">
        <v>53</v>
      </c>
      <c r="N9" s="17" t="s">
        <v>54</v>
      </c>
      <c r="O9" s="14" t="s">
        <v>55</v>
      </c>
      <c r="P9" s="14" t="s">
        <v>56</v>
      </c>
    </row>
    <row r="10" spans="1:16" ht="30.75" customHeight="1">
      <c r="A10" s="16"/>
      <c r="B10" s="18" t="s">
        <v>40</v>
      </c>
      <c r="C10" s="14"/>
      <c r="D10" s="37"/>
      <c r="E10" s="22"/>
      <c r="F10" s="15"/>
      <c r="G10" s="14"/>
      <c r="H10" s="14"/>
      <c r="I10" s="14"/>
      <c r="J10" s="14"/>
      <c r="K10" s="14"/>
      <c r="L10" s="15"/>
      <c r="M10" s="15"/>
      <c r="N10" s="17"/>
      <c r="O10" s="17"/>
      <c r="P10" s="14"/>
    </row>
    <row r="11" spans="1:16" ht="39" customHeight="1">
      <c r="A11" s="19">
        <v>1</v>
      </c>
      <c r="B11" s="20" t="s">
        <v>29</v>
      </c>
      <c r="C11" s="21">
        <v>0</v>
      </c>
      <c r="D11" s="22">
        <v>0</v>
      </c>
      <c r="E11" s="46"/>
      <c r="F11" s="21">
        <v>0</v>
      </c>
      <c r="G11" s="21">
        <v>0</v>
      </c>
      <c r="H11" s="21"/>
      <c r="I11" s="21"/>
      <c r="J11" s="21"/>
      <c r="K11" s="21"/>
      <c r="L11" s="21"/>
      <c r="M11" s="21"/>
      <c r="N11" s="21"/>
      <c r="O11" s="21"/>
      <c r="P11" s="22"/>
    </row>
    <row r="12" spans="1:16" ht="21.75" customHeight="1">
      <c r="A12" s="19">
        <v>2</v>
      </c>
      <c r="B12" s="20" t="s">
        <v>28</v>
      </c>
      <c r="C12" s="21">
        <v>20000</v>
      </c>
      <c r="D12" s="22">
        <v>20000</v>
      </c>
      <c r="E12" s="22">
        <f>G12+I12</f>
        <v>20050</v>
      </c>
      <c r="F12" s="21">
        <f>H12+J12</f>
        <v>20046.6</v>
      </c>
      <c r="G12" s="21">
        <v>20000</v>
      </c>
      <c r="H12" s="21">
        <v>20000</v>
      </c>
      <c r="I12" s="21">
        <v>50</v>
      </c>
      <c r="J12" s="21">
        <v>46.6</v>
      </c>
      <c r="K12" s="21">
        <f>M12+O12</f>
        <v>20050</v>
      </c>
      <c r="L12" s="21">
        <f>N12+P12</f>
        <v>20046.6</v>
      </c>
      <c r="M12" s="21">
        <f>N12</f>
        <v>20000</v>
      </c>
      <c r="N12" s="21">
        <v>20000</v>
      </c>
      <c r="O12" s="21">
        <v>50</v>
      </c>
      <c r="P12" s="21">
        <v>46.6</v>
      </c>
    </row>
    <row r="13" spans="1:16" ht="12">
      <c r="A13" s="23"/>
      <c r="B13" s="24" t="s">
        <v>24</v>
      </c>
      <c r="C13" s="25">
        <f>SUM(C11:C12)</f>
        <v>20000</v>
      </c>
      <c r="D13" s="40">
        <f>SUM(D11:D12)</f>
        <v>20000</v>
      </c>
      <c r="E13" s="46">
        <v>20050</v>
      </c>
      <c r="F13" s="25">
        <f>SUM(F11:F12)</f>
        <v>20046.6</v>
      </c>
      <c r="G13" s="25">
        <f>SUM(G11:G12)</f>
        <v>20000</v>
      </c>
      <c r="H13" s="25">
        <v>20000</v>
      </c>
      <c r="I13" s="25">
        <v>50</v>
      </c>
      <c r="J13" s="25">
        <f>SUM(J12)</f>
        <v>46.6</v>
      </c>
      <c r="K13" s="25">
        <f>SUM(K12)</f>
        <v>20050</v>
      </c>
      <c r="L13" s="25">
        <f>SUM(L12)</f>
        <v>20046.6</v>
      </c>
      <c r="M13" s="25">
        <f>N13</f>
        <v>20000</v>
      </c>
      <c r="N13" s="25">
        <f>SUM(N11:N12)</f>
        <v>20000</v>
      </c>
      <c r="O13" s="25">
        <v>50</v>
      </c>
      <c r="P13" s="25">
        <v>46.6</v>
      </c>
    </row>
    <row r="14" spans="1:16" s="28" customFormat="1" ht="12">
      <c r="A14" s="26"/>
      <c r="B14" s="24" t="s">
        <v>20</v>
      </c>
      <c r="C14" s="27"/>
      <c r="D14" s="38"/>
      <c r="E14" s="47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12">
      <c r="A15" s="29">
        <v>1</v>
      </c>
      <c r="B15" s="23" t="s">
        <v>41</v>
      </c>
      <c r="C15" s="30">
        <v>3500</v>
      </c>
      <c r="D15" s="39">
        <v>3500</v>
      </c>
      <c r="E15" s="46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2">
      <c r="A16" s="29"/>
      <c r="B16" s="31" t="s">
        <v>45</v>
      </c>
      <c r="C16" s="30">
        <v>40000</v>
      </c>
      <c r="D16" s="39">
        <v>40000</v>
      </c>
      <c r="E16" s="46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12">
      <c r="A17" s="29"/>
      <c r="B17" s="23" t="s">
        <v>44</v>
      </c>
      <c r="C17" s="30">
        <v>69000</v>
      </c>
      <c r="D17" s="39">
        <v>69000</v>
      </c>
      <c r="E17" s="46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8" customFormat="1" ht="12">
      <c r="A18" s="26"/>
      <c r="B18" s="24" t="s">
        <v>24</v>
      </c>
      <c r="C18" s="27">
        <f>SUM(C15:C17)</f>
        <v>112500</v>
      </c>
      <c r="D18" s="38">
        <f>SUM(D15:D17)</f>
        <v>112500</v>
      </c>
      <c r="E18" s="47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1:16" s="28" customFormat="1" ht="12">
      <c r="A19" s="26"/>
      <c r="B19" s="24" t="s">
        <v>5</v>
      </c>
      <c r="C19" s="27">
        <f>C13+C18</f>
        <v>132500</v>
      </c>
      <c r="D19" s="38">
        <f>SUM(D13+D18)</f>
        <v>132500</v>
      </c>
      <c r="E19" s="47">
        <v>20050</v>
      </c>
      <c r="F19" s="25">
        <f>F13</f>
        <v>20046.6</v>
      </c>
      <c r="G19" s="25">
        <f>SUM(G13)</f>
        <v>20000</v>
      </c>
      <c r="H19" s="25">
        <v>20000</v>
      </c>
      <c r="I19" s="25">
        <v>50</v>
      </c>
      <c r="J19" s="25">
        <f>J13</f>
        <v>46.6</v>
      </c>
      <c r="K19" s="25">
        <f>K13</f>
        <v>20050</v>
      </c>
      <c r="L19" s="25">
        <f>L13</f>
        <v>20046.6</v>
      </c>
      <c r="M19" s="25">
        <f>M13</f>
        <v>20000</v>
      </c>
      <c r="N19" s="25">
        <f>SUM(N13)</f>
        <v>20000</v>
      </c>
      <c r="O19" s="25">
        <f>O13</f>
        <v>50</v>
      </c>
      <c r="P19" s="25">
        <v>46.6</v>
      </c>
    </row>
    <row r="20" spans="2:16" ht="37.5" customHeight="1">
      <c r="B20" s="83" t="s">
        <v>42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ht="12">
      <c r="N21" s="11" t="s">
        <v>38</v>
      </c>
    </row>
    <row r="22" spans="1:16" ht="21" customHeight="1">
      <c r="A22" s="32"/>
      <c r="B22" s="48" t="s">
        <v>30</v>
      </c>
      <c r="C22" s="88" t="s">
        <v>31</v>
      </c>
      <c r="D22" s="89"/>
      <c r="E22" s="89"/>
      <c r="F22" s="89"/>
      <c r="G22" s="89"/>
      <c r="H22" s="89"/>
      <c r="I22" s="89"/>
      <c r="J22" s="90"/>
      <c r="K22" s="91" t="s">
        <v>59</v>
      </c>
      <c r="L22" s="92"/>
      <c r="M22" s="92"/>
      <c r="N22" s="95" t="s">
        <v>60</v>
      </c>
      <c r="O22" s="96"/>
      <c r="P22" s="96"/>
    </row>
    <row r="23" spans="1:16" ht="55.5" customHeight="1">
      <c r="A23" s="33"/>
      <c r="B23" s="49"/>
      <c r="C23" s="84" t="s">
        <v>49</v>
      </c>
      <c r="D23" s="84"/>
      <c r="E23" s="17" t="s">
        <v>50</v>
      </c>
      <c r="F23" s="85" t="s">
        <v>51</v>
      </c>
      <c r="G23" s="86"/>
      <c r="H23" s="87"/>
      <c r="I23" s="85" t="s">
        <v>52</v>
      </c>
      <c r="J23" s="87"/>
      <c r="K23" s="93"/>
      <c r="L23" s="94"/>
      <c r="M23" s="94"/>
      <c r="N23" s="96"/>
      <c r="O23" s="96"/>
      <c r="P23" s="96"/>
    </row>
    <row r="24" spans="1:16" ht="15.75">
      <c r="A24" s="23" t="s">
        <v>35</v>
      </c>
      <c r="B24" s="41" t="s">
        <v>33</v>
      </c>
      <c r="C24" s="99">
        <v>20000</v>
      </c>
      <c r="D24" s="99"/>
      <c r="E24" s="34">
        <v>20000</v>
      </c>
      <c r="F24" s="51">
        <v>20000</v>
      </c>
      <c r="G24" s="53"/>
      <c r="H24" s="52"/>
      <c r="I24" s="51">
        <v>20000</v>
      </c>
      <c r="J24" s="52"/>
      <c r="K24" s="74">
        <v>0</v>
      </c>
      <c r="L24" s="82"/>
      <c r="M24" s="50"/>
      <c r="N24" s="74">
        <v>0</v>
      </c>
      <c r="O24" s="80"/>
      <c r="P24" s="76"/>
    </row>
    <row r="25" spans="1:16" ht="12">
      <c r="A25" s="23" t="s">
        <v>36</v>
      </c>
      <c r="B25" s="42" t="s">
        <v>34</v>
      </c>
      <c r="C25" s="98">
        <v>0</v>
      </c>
      <c r="D25" s="98"/>
      <c r="E25" s="35">
        <v>0</v>
      </c>
      <c r="F25" s="74"/>
      <c r="G25" s="80"/>
      <c r="H25" s="76"/>
      <c r="I25" s="74"/>
      <c r="J25" s="76"/>
      <c r="K25" s="74">
        <v>0</v>
      </c>
      <c r="L25" s="75"/>
      <c r="M25" s="76"/>
      <c r="N25" s="74">
        <v>0</v>
      </c>
      <c r="O25" s="80"/>
      <c r="P25" s="76"/>
    </row>
    <row r="26" spans="1:16" s="28" customFormat="1" ht="15.75">
      <c r="A26" s="24"/>
      <c r="B26" s="43" t="s">
        <v>37</v>
      </c>
      <c r="C26" s="97">
        <f>SUM(C24:D25)</f>
        <v>20000</v>
      </c>
      <c r="D26" s="97"/>
      <c r="E26" s="36">
        <v>20000</v>
      </c>
      <c r="F26" s="77">
        <f>SUM(F24)</f>
        <v>20000</v>
      </c>
      <c r="G26" s="81"/>
      <c r="H26" s="79"/>
      <c r="I26" s="77">
        <v>20000</v>
      </c>
      <c r="J26" s="79"/>
      <c r="K26" s="77">
        <f>SUM(L24:P25)</f>
        <v>0</v>
      </c>
      <c r="L26" s="82"/>
      <c r="M26" s="82"/>
      <c r="N26" s="81">
        <v>0</v>
      </c>
      <c r="O26" s="82"/>
      <c r="P26" s="50"/>
    </row>
    <row r="27" spans="1:16" ht="12">
      <c r="A27" s="23"/>
      <c r="B27" s="41" t="s">
        <v>20</v>
      </c>
      <c r="C27" s="98">
        <f>C18</f>
        <v>112500</v>
      </c>
      <c r="D27" s="98"/>
      <c r="E27" s="35">
        <v>112500</v>
      </c>
      <c r="F27" s="74"/>
      <c r="G27" s="80"/>
      <c r="H27" s="76"/>
      <c r="I27" s="74"/>
      <c r="J27" s="76"/>
      <c r="K27" s="74">
        <v>69000</v>
      </c>
      <c r="L27" s="75"/>
      <c r="M27" s="76"/>
      <c r="N27" s="74">
        <v>69000</v>
      </c>
      <c r="O27" s="80"/>
      <c r="P27" s="76"/>
    </row>
    <row r="28" spans="1:16" s="28" customFormat="1" ht="18" customHeight="1">
      <c r="A28" s="24"/>
      <c r="B28" s="44" t="s">
        <v>5</v>
      </c>
      <c r="C28" s="97">
        <f>SUM(C26:D27)</f>
        <v>132500</v>
      </c>
      <c r="D28" s="97"/>
      <c r="E28" s="36">
        <f>SUM(E26:E27)</f>
        <v>132500</v>
      </c>
      <c r="F28" s="77">
        <f>SUM(F26)</f>
        <v>20000</v>
      </c>
      <c r="G28" s="81"/>
      <c r="H28" s="79"/>
      <c r="I28" s="77">
        <f>I26</f>
        <v>20000</v>
      </c>
      <c r="J28" s="79"/>
      <c r="K28" s="77">
        <f>SUM(L26:P27)</f>
        <v>69000</v>
      </c>
      <c r="L28" s="78"/>
      <c r="M28" s="79"/>
      <c r="N28" s="77">
        <f>SUM(N24:P27)</f>
        <v>69000</v>
      </c>
      <c r="O28" s="81"/>
      <c r="P28" s="79"/>
    </row>
  </sheetData>
  <mergeCells count="52">
    <mergeCell ref="A6:A9"/>
    <mergeCell ref="K8:K9"/>
    <mergeCell ref="K7:P7"/>
    <mergeCell ref="I8:I9"/>
    <mergeCell ref="H8:H9"/>
    <mergeCell ref="G8:G9"/>
    <mergeCell ref="G7:J7"/>
    <mergeCell ref="N8:P8"/>
    <mergeCell ref="C6:C9"/>
    <mergeCell ref="L1:P1"/>
    <mergeCell ref="L2:P2"/>
    <mergeCell ref="A4:P4"/>
    <mergeCell ref="D6:D9"/>
    <mergeCell ref="E6:P6"/>
    <mergeCell ref="L8:L9"/>
    <mergeCell ref="F7:F9"/>
    <mergeCell ref="J8:J9"/>
    <mergeCell ref="E7:E9"/>
    <mergeCell ref="B6:B9"/>
    <mergeCell ref="C28:D28"/>
    <mergeCell ref="C26:D26"/>
    <mergeCell ref="C27:D27"/>
    <mergeCell ref="C24:D24"/>
    <mergeCell ref="C25:D25"/>
    <mergeCell ref="B22:B23"/>
    <mergeCell ref="B20:P20"/>
    <mergeCell ref="C23:D23"/>
    <mergeCell ref="F23:H23"/>
    <mergeCell ref="I23:J23"/>
    <mergeCell ref="C22:J22"/>
    <mergeCell ref="K22:M23"/>
    <mergeCell ref="N22:P23"/>
    <mergeCell ref="F26:H26"/>
    <mergeCell ref="F27:H27"/>
    <mergeCell ref="F28:H28"/>
    <mergeCell ref="I24:J24"/>
    <mergeCell ref="I25:J25"/>
    <mergeCell ref="I26:J26"/>
    <mergeCell ref="I27:J27"/>
    <mergeCell ref="I28:J28"/>
    <mergeCell ref="F24:H24"/>
    <mergeCell ref="F25:H25"/>
    <mergeCell ref="K24:M24"/>
    <mergeCell ref="N24:P24"/>
    <mergeCell ref="K25:M25"/>
    <mergeCell ref="K26:M26"/>
    <mergeCell ref="K27:M27"/>
    <mergeCell ref="K28:M28"/>
    <mergeCell ref="N25:P25"/>
    <mergeCell ref="N26:P26"/>
    <mergeCell ref="N27:P27"/>
    <mergeCell ref="N28:P28"/>
  </mergeCells>
  <printOptions horizontalCentered="1"/>
  <pageMargins left="0.31" right="0.35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2007-03-19T07:07:53Z</cp:lastPrinted>
  <dcterms:created xsi:type="dcterms:W3CDTF">2003-02-12T06:10:52Z</dcterms:created>
  <dcterms:modified xsi:type="dcterms:W3CDTF">2007-04-23T09:16:00Z</dcterms:modified>
  <cp:category/>
  <cp:version/>
  <cp:contentType/>
  <cp:contentStatus/>
</cp:coreProperties>
</file>